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ecture\心理学統計法Ⅰ\"/>
    </mc:Choice>
  </mc:AlternateContent>
  <xr:revisionPtr revIDLastSave="0" documentId="13_ncr:1_{52E3E3E7-3E47-4A7E-B856-861864B2F911}" xr6:coauthVersionLast="47" xr6:coauthVersionMax="47" xr10:uidLastSave="{00000000-0000-0000-0000-000000000000}"/>
  <bookViews>
    <workbookView xWindow="-108" yWindow="-108" windowWidth="46296" windowHeight="25416" xr2:uid="{A7E41414-978A-406E-9F6D-AC7740FDEF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AB13" i="1" s="1"/>
  <c r="F13" i="1"/>
  <c r="O13" i="1" s="1"/>
  <c r="X13" i="1" s="1"/>
  <c r="G13" i="1"/>
  <c r="P13" i="1" s="1"/>
  <c r="Z13" i="1" s="1"/>
  <c r="H13" i="1"/>
  <c r="I13" i="1"/>
  <c r="E13" i="1"/>
  <c r="N13" i="1" s="1"/>
  <c r="V13" i="1" s="1"/>
  <c r="C16" i="1"/>
  <c r="M15" i="1" s="1"/>
  <c r="U15" i="1" s="1"/>
  <c r="C14" i="1"/>
  <c r="M14" i="1" s="1"/>
  <c r="U14" i="1" s="1"/>
  <c r="AD13" i="1"/>
  <c r="J16" i="1"/>
  <c r="J14" i="1"/>
  <c r="H18" i="1"/>
  <c r="I18" i="1"/>
  <c r="F18" i="1"/>
  <c r="G18" i="1"/>
  <c r="E18" i="1"/>
  <c r="F24" i="1"/>
  <c r="F26" i="1" s="1"/>
  <c r="J18" i="1" l="1"/>
  <c r="I15" i="1" s="1"/>
  <c r="R14" i="1" s="1"/>
  <c r="E15" i="1" l="1"/>
  <c r="N14" i="1" s="1"/>
  <c r="N17" i="1" s="1"/>
  <c r="H17" i="1"/>
  <c r="Q15" i="1" s="1"/>
  <c r="AB15" i="1" s="1"/>
  <c r="H15" i="1"/>
  <c r="Q14" i="1" s="1"/>
  <c r="Q17" i="1" s="1"/>
  <c r="I17" i="1"/>
  <c r="R15" i="1" s="1"/>
  <c r="AD15" i="1" s="1"/>
  <c r="I19" i="1"/>
  <c r="R17" i="1"/>
  <c r="AD14" i="1"/>
  <c r="H19" i="1"/>
  <c r="F17" i="1"/>
  <c r="O15" i="1" s="1"/>
  <c r="X15" i="1" s="1"/>
  <c r="G17" i="1"/>
  <c r="P15" i="1" s="1"/>
  <c r="Z15" i="1" s="1"/>
  <c r="E17" i="1"/>
  <c r="N15" i="1" s="1"/>
  <c r="V15" i="1" s="1"/>
  <c r="F15" i="1"/>
  <c r="O14" i="1" s="1"/>
  <c r="G15" i="1"/>
  <c r="P14" i="1" s="1"/>
  <c r="E19" i="1"/>
  <c r="G19" i="1"/>
  <c r="F19" i="1"/>
  <c r="R18" i="1" l="1"/>
  <c r="AE15" i="1"/>
  <c r="AE14" i="1"/>
  <c r="Q18" i="1"/>
  <c r="AC14" i="1"/>
  <c r="AC15" i="1"/>
  <c r="W15" i="1"/>
  <c r="W14" i="1"/>
  <c r="AB14" i="1"/>
  <c r="O17" i="1"/>
  <c r="X14" i="1"/>
  <c r="N18" i="1"/>
  <c r="V14" i="1"/>
  <c r="P17" i="1"/>
  <c r="Z14" i="1"/>
  <c r="J19" i="1"/>
  <c r="J15" i="1"/>
  <c r="J17" i="1"/>
  <c r="O18" i="1" l="1"/>
  <c r="Y15" i="1"/>
  <c r="Y14" i="1"/>
  <c r="P18" i="1"/>
  <c r="AA15" i="1"/>
  <c r="AA14" i="1"/>
</calcChain>
</file>

<file path=xl/sharedStrings.xml><?xml version="1.0" encoding="utf-8"?>
<sst xmlns="http://schemas.openxmlformats.org/spreadsheetml/2006/main" count="25" uniqueCount="19">
  <si>
    <t>実測値</t>
    <rPh sb="0" eb="3">
      <t>ジッソクチ</t>
    </rPh>
    <phoneticPr fontId="1"/>
  </si>
  <si>
    <t>期待値</t>
    <rPh sb="0" eb="3">
      <t>キタイチ</t>
    </rPh>
    <phoneticPr fontId="1"/>
  </si>
  <si>
    <t>総計</t>
    <rPh sb="0" eb="2">
      <t>ソウケイ</t>
    </rPh>
    <phoneticPr fontId="1"/>
  </si>
  <si>
    <t>調整済み残差</t>
    <rPh sb="0" eb="3">
      <t>チョウセイズ</t>
    </rPh>
    <rPh sb="4" eb="6">
      <t>ザンサ</t>
    </rPh>
    <phoneticPr fontId="1"/>
  </si>
  <si>
    <t>調整済み残差</t>
    <rPh sb="0" eb="2">
      <t>チョウセイ</t>
    </rPh>
    <rPh sb="2" eb="3">
      <t>ズ</t>
    </rPh>
    <rPh sb="4" eb="6">
      <t>ザンサ</t>
    </rPh>
    <phoneticPr fontId="1"/>
  </si>
  <si>
    <t>p</t>
    <phoneticPr fontId="1"/>
  </si>
  <si>
    <t>有意確率</t>
    <rPh sb="0" eb="2">
      <t>ユウイ</t>
    </rPh>
    <rPh sb="2" eb="4">
      <t>カクリツ</t>
    </rPh>
    <phoneticPr fontId="1"/>
  </si>
  <si>
    <t>結論</t>
    <rPh sb="0" eb="2">
      <t>ケツロン</t>
    </rPh>
    <phoneticPr fontId="1"/>
  </si>
  <si>
    <t>2x6より大きいときには，1セルずつ緑色の部分の算出された値を入力する</t>
    <rPh sb="5" eb="6">
      <t>オオ</t>
    </rPh>
    <rPh sb="18" eb="20">
      <t>ミドリイロ</t>
    </rPh>
    <rPh sb="21" eb="23">
      <t>ブブン</t>
    </rPh>
    <rPh sb="24" eb="26">
      <t>サンシュツ</t>
    </rPh>
    <rPh sb="29" eb="30">
      <t>アタイ</t>
    </rPh>
    <rPh sb="31" eb="33">
      <t>ニュウリョク</t>
    </rPh>
    <phoneticPr fontId="1"/>
  </si>
  <si>
    <t>2x5のとき</t>
    <phoneticPr fontId="1"/>
  </si>
  <si>
    <t>黄色の部分の算出された値を入力する(2ｘ2以上入力すれば，数値が出力されるため，2ｘ5未満のクロス集計にも対応</t>
    <rPh sb="0" eb="2">
      <t>キイロ</t>
    </rPh>
    <rPh sb="3" eb="5">
      <t>ブブン</t>
    </rPh>
    <rPh sb="6" eb="8">
      <t>サンシュツ</t>
    </rPh>
    <rPh sb="11" eb="12">
      <t>アタイ</t>
    </rPh>
    <rPh sb="13" eb="15">
      <t>ニュウリョク</t>
    </rPh>
    <rPh sb="21" eb="23">
      <t>イジョウ</t>
    </rPh>
    <rPh sb="23" eb="25">
      <t>ニュウリョク</t>
    </rPh>
    <rPh sb="29" eb="31">
      <t>スウチ</t>
    </rPh>
    <rPh sb="32" eb="34">
      <t>シュツリョク</t>
    </rPh>
    <rPh sb="43" eb="45">
      <t>ミマン</t>
    </rPh>
    <rPh sb="49" eb="51">
      <t>シュウケイ</t>
    </rPh>
    <rPh sb="53" eb="55">
      <t>タイオウ</t>
    </rPh>
    <phoneticPr fontId="1"/>
  </si>
  <si>
    <t>行の合計人数</t>
    <rPh sb="0" eb="1">
      <t>ギョウ</t>
    </rPh>
    <rPh sb="2" eb="4">
      <t>ゴウケイ</t>
    </rPh>
    <rPh sb="4" eb="6">
      <t>ニンズウ</t>
    </rPh>
    <phoneticPr fontId="1"/>
  </si>
  <si>
    <t>列の合計人数</t>
    <rPh sb="0" eb="1">
      <t>レツ</t>
    </rPh>
    <rPh sb="2" eb="4">
      <t>ゴウケイ</t>
    </rPh>
    <rPh sb="4" eb="6">
      <t>ニンズウ</t>
    </rPh>
    <phoneticPr fontId="1"/>
  </si>
  <si>
    <t>まとめた表</t>
    <rPh sb="4" eb="5">
      <t>ヒョウ</t>
    </rPh>
    <phoneticPr fontId="1"/>
  </si>
  <si>
    <t>Aの水準名</t>
    <rPh sb="2" eb="4">
      <t>スイジュン</t>
    </rPh>
    <rPh sb="4" eb="5">
      <t>メイ</t>
    </rPh>
    <phoneticPr fontId="1"/>
  </si>
  <si>
    <t>Bの水準名</t>
    <rPh sb="2" eb="4">
      <t>スイジュン</t>
    </rPh>
    <rPh sb="4" eb="5">
      <t>メイ</t>
    </rPh>
    <phoneticPr fontId="1"/>
  </si>
  <si>
    <t>Aの総計</t>
    <rPh sb="2" eb="4">
      <t>ソウケイ</t>
    </rPh>
    <phoneticPr fontId="1"/>
  </si>
  <si>
    <t>Bの総計</t>
    <rPh sb="2" eb="4">
      <t>ソウケイ</t>
    </rPh>
    <phoneticPr fontId="1"/>
  </si>
  <si>
    <t>黄色の部分に各水準名を入力</t>
    <rPh sb="0" eb="2">
      <t>キイロ</t>
    </rPh>
    <rPh sb="3" eb="5">
      <t>ブブン</t>
    </rPh>
    <rPh sb="6" eb="7">
      <t>カク</t>
    </rPh>
    <rPh sb="7" eb="9">
      <t>スイジュン</t>
    </rPh>
    <rPh sb="9" eb="10">
      <t>メイ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</si>
</sst>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.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4" xfId="0" applyBorder="1" applyProtection="1">
      <alignment vertical="center"/>
    </xf>
    <xf numFmtId="2" fontId="2" fillId="0" borderId="0" xfId="0" applyNumberFormat="1" applyFont="1" applyProtection="1">
      <alignment vertical="center"/>
    </xf>
    <xf numFmtId="2" fontId="2" fillId="0" borderId="5" xfId="0" applyNumberFormat="1" applyFont="1" applyBorder="1" applyProtection="1">
      <alignment vertical="center"/>
    </xf>
    <xf numFmtId="0" fontId="0" fillId="0" borderId="0" xfId="0" applyBorder="1" applyProtection="1">
      <alignment vertical="center"/>
    </xf>
    <xf numFmtId="2" fontId="0" fillId="0" borderId="0" xfId="0" applyNumberFormat="1" applyBorder="1" applyProtection="1">
      <alignment vertical="center"/>
    </xf>
    <xf numFmtId="0" fontId="0" fillId="0" borderId="6" xfId="0" applyBorder="1" applyProtection="1">
      <alignment vertical="center"/>
    </xf>
    <xf numFmtId="2" fontId="2" fillId="0" borderId="7" xfId="0" applyNumberFormat="1" applyFont="1" applyBorder="1" applyProtection="1">
      <alignment vertical="center"/>
    </xf>
    <xf numFmtId="2" fontId="2" fillId="0" borderId="8" xfId="0" applyNumberFormat="1" applyFont="1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0" fontId="3" fillId="0" borderId="9" xfId="0" applyFont="1" applyBorder="1" applyProtection="1">
      <alignment vertical="center"/>
    </xf>
    <xf numFmtId="176" fontId="2" fillId="0" borderId="10" xfId="0" applyNumberFormat="1" applyFont="1" applyBorder="1" applyProtection="1">
      <alignment vertical="center"/>
    </xf>
    <xf numFmtId="176" fontId="2" fillId="0" borderId="11" xfId="0" applyNumberFormat="1" applyFont="1" applyBorder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6" fontId="2" fillId="0" borderId="0" xfId="0" applyNumberFormat="1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655606</xdr:colOff>
      <xdr:row>0</xdr:row>
      <xdr:rowOff>137001</xdr:rowOff>
    </xdr:from>
    <xdr:ext cx="5087969" cy="10896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2C76D7E2-4D9A-7DBF-2A44-DC5E1C1B7E2F}"/>
                </a:ext>
              </a:extLst>
            </xdr:cNvPr>
            <xdr:cNvSpPr txBox="1"/>
          </xdr:nvSpPr>
          <xdr:spPr>
            <a:xfrm>
              <a:off x="655606" y="137001"/>
              <a:ext cx="5087969" cy="10896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600" i="1">
                        <a:latin typeface="Cambria Math" panose="02040503050406030204" pitchFamily="18" charset="0"/>
                      </a:rPr>
                      <m:t>調整済み残差</m:t>
                    </m:r>
                    <m:r>
                      <a:rPr kumimoji="1" lang="en-US" altLang="ja-JP" sz="16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実測値</m:t>
                        </m:r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期待値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)/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期待値</m:t>
                            </m:r>
                          </m:e>
                        </m:rad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6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(1−</m:t>
                            </m:r>
                            <m:f>
                              <m:f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行の合計</m:t>
                                </m:r>
                              </m:num>
                              <m:den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総計</m:t>
                                </m:r>
                              </m:den>
                            </m:f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×</m:t>
                            </m:r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(1−</m:t>
                            </m:r>
                            <m:f>
                              <m:f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列の合計</m:t>
                                </m:r>
                              </m:num>
                              <m:den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総計</m:t>
                                </m:r>
                              </m:den>
                            </m:f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rad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2C76D7E2-4D9A-7DBF-2A44-DC5E1C1B7E2F}"/>
                </a:ext>
              </a:extLst>
            </xdr:cNvPr>
            <xdr:cNvSpPr txBox="1"/>
          </xdr:nvSpPr>
          <xdr:spPr>
            <a:xfrm>
              <a:off x="655606" y="137001"/>
              <a:ext cx="5087969" cy="10896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ja-JP" altLang="en-US" sz="1600" i="0">
                  <a:latin typeface="Cambria Math" panose="02040503050406030204" pitchFamily="18" charset="0"/>
                </a:rPr>
                <a:t>調整済み残差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=(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実測値−期待値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)/√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期待値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)/√((1−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行の合計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総計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(1−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列の合計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総計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))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D4D0-19BF-48C9-8189-3CBDE87BC711}">
  <dimension ref="C7:AE27"/>
  <sheetViews>
    <sheetView tabSelected="1" workbookViewId="0">
      <selection activeCell="D8" sqref="D8"/>
    </sheetView>
  </sheetViews>
  <sheetFormatPr defaultRowHeight="18" x14ac:dyDescent="0.45"/>
  <cols>
    <col min="1" max="2" width="8.796875" style="3"/>
    <col min="3" max="3" width="13.09765625" style="3" customWidth="1"/>
    <col min="4" max="22" width="8.796875" style="3"/>
    <col min="23" max="23" width="4" style="3" customWidth="1"/>
    <col min="24" max="24" width="8.796875" style="3"/>
    <col min="25" max="25" width="4" style="3" customWidth="1"/>
    <col min="26" max="26" width="8.796875" style="3"/>
    <col min="27" max="27" width="4" style="3" customWidth="1"/>
    <col min="28" max="28" width="8.796875" style="3"/>
    <col min="29" max="29" width="4" style="3" customWidth="1"/>
    <col min="30" max="30" width="8.796875" style="3"/>
    <col min="31" max="31" width="4" style="3" customWidth="1"/>
    <col min="32" max="16384" width="8.796875" style="3"/>
  </cols>
  <sheetData>
    <row r="7" spans="3:31" x14ac:dyDescent="0.45">
      <c r="C7" s="5" t="s">
        <v>18</v>
      </c>
    </row>
    <row r="8" spans="3:31" x14ac:dyDescent="0.45">
      <c r="C8" s="3" t="s">
        <v>14</v>
      </c>
      <c r="D8" s="1"/>
      <c r="E8" s="1"/>
    </row>
    <row r="9" spans="3:31" x14ac:dyDescent="0.45">
      <c r="C9" s="3" t="s">
        <v>15</v>
      </c>
      <c r="D9" s="1"/>
      <c r="E9" s="1"/>
      <c r="F9" s="1"/>
      <c r="G9" s="1"/>
      <c r="H9" s="1"/>
    </row>
    <row r="11" spans="3:31" ht="26.4" x14ac:dyDescent="0.45">
      <c r="C11" s="4" t="s">
        <v>9</v>
      </c>
    </row>
    <row r="12" spans="3:31" ht="18.600000000000001" thickBot="1" x14ac:dyDescent="0.5">
      <c r="C12" s="5" t="s">
        <v>10</v>
      </c>
      <c r="M12" s="3" t="s">
        <v>4</v>
      </c>
      <c r="U12" s="3" t="s">
        <v>13</v>
      </c>
    </row>
    <row r="13" spans="3:31" ht="18.600000000000001" thickBot="1" x14ac:dyDescent="0.5">
      <c r="E13" s="3">
        <f>D9</f>
        <v>0</v>
      </c>
      <c r="F13" s="3">
        <f t="shared" ref="F13:I13" si="0">E9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 t="s">
        <v>16</v>
      </c>
      <c r="M13" s="6"/>
      <c r="N13" s="7">
        <f>E13</f>
        <v>0</v>
      </c>
      <c r="O13" s="7">
        <f t="shared" ref="O13:Q13" si="1">F13</f>
        <v>0</v>
      </c>
      <c r="P13" s="7">
        <f t="shared" si="1"/>
        <v>0</v>
      </c>
      <c r="Q13" s="7">
        <f t="shared" si="1"/>
        <v>0</v>
      </c>
      <c r="R13" s="8">
        <f>I13</f>
        <v>0</v>
      </c>
      <c r="U13" s="9"/>
      <c r="V13" s="10">
        <f>N13</f>
        <v>0</v>
      </c>
      <c r="W13" s="10"/>
      <c r="X13" s="10">
        <f t="shared" ref="X13:X15" si="2">O13</f>
        <v>0</v>
      </c>
      <c r="Y13" s="10"/>
      <c r="Z13" s="10">
        <f>P13</f>
        <v>0</v>
      </c>
      <c r="AA13" s="10"/>
      <c r="AB13" s="10">
        <f>Q13</f>
        <v>0</v>
      </c>
      <c r="AC13" s="10"/>
      <c r="AD13" s="10">
        <f>R13</f>
        <v>0</v>
      </c>
      <c r="AE13" s="10"/>
    </row>
    <row r="14" spans="3:31" x14ac:dyDescent="0.45">
      <c r="C14" s="3">
        <f>D8</f>
        <v>0</v>
      </c>
      <c r="D14" s="3" t="s">
        <v>0</v>
      </c>
      <c r="E14" s="1"/>
      <c r="F14" s="1"/>
      <c r="G14" s="1"/>
      <c r="H14" s="1"/>
      <c r="I14" s="1"/>
      <c r="J14" s="3">
        <f>SUM(E14:I14)</f>
        <v>0</v>
      </c>
      <c r="M14" s="11">
        <f>C14</f>
        <v>0</v>
      </c>
      <c r="N14" s="12" t="e">
        <f>((E14-E15)/SQRT(E15))/SQRT((1-($J$14/$J$18))*(1-(E18/$J$18)))</f>
        <v>#DIV/0!</v>
      </c>
      <c r="O14" s="12" t="e">
        <f t="shared" ref="O14:R14" si="3">((F14-F15)/SQRT(F15))/SQRT((1-($J$14/$J$18))*(1-(F18/$J$18)))</f>
        <v>#DIV/0!</v>
      </c>
      <c r="P14" s="12" t="e">
        <f t="shared" si="3"/>
        <v>#DIV/0!</v>
      </c>
      <c r="Q14" s="12" t="e">
        <f t="shared" si="3"/>
        <v>#DIV/0!</v>
      </c>
      <c r="R14" s="13" t="e">
        <f t="shared" si="3"/>
        <v>#DIV/0!</v>
      </c>
      <c r="U14" s="14">
        <f>M14</f>
        <v>0</v>
      </c>
      <c r="V14" s="15" t="e">
        <f>N14</f>
        <v>#DIV/0!</v>
      </c>
      <c r="W14" s="15" t="e">
        <f>IF(N17&lt;0.5,IF(N17&lt;0.01,IF(N17&lt;0.001,"***","**"),"*"),"")</f>
        <v>#DIV/0!</v>
      </c>
      <c r="X14" s="15" t="e">
        <f t="shared" si="2"/>
        <v>#DIV/0!</v>
      </c>
      <c r="Y14" s="15" t="e">
        <f>IF(O17&lt;0.5,IF(O17&lt;0.01,IF(O17&lt;0.001,"***","**"),"*"),"")</f>
        <v>#DIV/0!</v>
      </c>
      <c r="Z14" s="15" t="e">
        <f>P14</f>
        <v>#DIV/0!</v>
      </c>
      <c r="AA14" s="15" t="e">
        <f>IF(P17&lt;0.5,IF(P17&lt;0.01,IF(P17&lt;0.001,"***","**"),"*"),"")</f>
        <v>#DIV/0!</v>
      </c>
      <c r="AB14" s="15" t="e">
        <f>Q14</f>
        <v>#DIV/0!</v>
      </c>
      <c r="AC14" s="15" t="e">
        <f>IF(Q17&lt;0.5,IF(Q17&lt;0.01,IF(Q17&lt;0.001,"***","**"),"*"),"")</f>
        <v>#DIV/0!</v>
      </c>
      <c r="AD14" s="15" t="e">
        <f>R14</f>
        <v>#DIV/0!</v>
      </c>
      <c r="AE14" s="15" t="e">
        <f>IF(R17&lt;0.5,IF(R17&lt;0.01,IF(R17&lt;0.001,"***","**"),"*"),"")</f>
        <v>#DIV/0!</v>
      </c>
    </row>
    <row r="15" spans="3:31" ht="18.600000000000001" thickBot="1" x14ac:dyDescent="0.5">
      <c r="D15" s="3" t="s">
        <v>1</v>
      </c>
      <c r="E15" s="3" t="e">
        <f>J14*(E18/$J$18)</f>
        <v>#DIV/0!</v>
      </c>
      <c r="F15" s="3" t="e">
        <f>$J$14*(F18/$J$18)</f>
        <v>#DIV/0!</v>
      </c>
      <c r="G15" s="3" t="e">
        <f>$J$14*(G18/$J$18)</f>
        <v>#DIV/0!</v>
      </c>
      <c r="H15" s="3" t="e">
        <f t="shared" ref="H15:I15" si="4">$J$14*(H18/$J$18)</f>
        <v>#DIV/0!</v>
      </c>
      <c r="I15" s="3" t="e">
        <f t="shared" si="4"/>
        <v>#DIV/0!</v>
      </c>
      <c r="J15" s="3" t="e">
        <f>SUM(E15:I15)</f>
        <v>#DIV/0!</v>
      </c>
      <c r="M15" s="16">
        <f>C16</f>
        <v>0</v>
      </c>
      <c r="N15" s="17" t="e">
        <f>((E16-E17)/SQRT(E17))/SQRT((1-($J$16/$J$18))*(1-(E18/$J$18)))</f>
        <v>#DIV/0!</v>
      </c>
      <c r="O15" s="17" t="e">
        <f t="shared" ref="O15:R15" si="5">((F16-F17)/SQRT(F17))/SQRT((1-($J$16/$J$18))*(1-(F18/$J$18)))</f>
        <v>#DIV/0!</v>
      </c>
      <c r="P15" s="17" t="e">
        <f t="shared" si="5"/>
        <v>#DIV/0!</v>
      </c>
      <c r="Q15" s="17" t="e">
        <f t="shared" si="5"/>
        <v>#DIV/0!</v>
      </c>
      <c r="R15" s="18" t="e">
        <f t="shared" si="5"/>
        <v>#DIV/0!</v>
      </c>
      <c r="U15" s="19">
        <f>M15</f>
        <v>0</v>
      </c>
      <c r="V15" s="20" t="e">
        <f>N15</f>
        <v>#DIV/0!</v>
      </c>
      <c r="W15" s="20" t="e">
        <f>IF(N17&lt;0.5,IF(N17&lt;0.01,IF(N17&lt;0.001,"***","**"),"*"),"")</f>
        <v>#DIV/0!</v>
      </c>
      <c r="X15" s="20" t="e">
        <f t="shared" si="2"/>
        <v>#DIV/0!</v>
      </c>
      <c r="Y15" s="20" t="e">
        <f>IF(O17&lt;0.5,IF(O17&lt;0.01,IF(O17&lt;0.001,"***","**"),"*"),"")</f>
        <v>#DIV/0!</v>
      </c>
      <c r="Z15" s="20" t="e">
        <f>P15</f>
        <v>#DIV/0!</v>
      </c>
      <c r="AA15" s="20" t="e">
        <f>IF(P17&lt;0.5,IF(P17&lt;0.01,IF(P17&lt;0.001,"***","**"),"*"),"")</f>
        <v>#DIV/0!</v>
      </c>
      <c r="AB15" s="20" t="e">
        <f>Q15</f>
        <v>#DIV/0!</v>
      </c>
      <c r="AC15" s="20" t="e">
        <f>IF(Q17&lt;0.5,IF(Q17&lt;0.01,IF(Q17&lt;0.001,"***","**"),"*"),"")</f>
        <v>#DIV/0!</v>
      </c>
      <c r="AD15" s="20" t="e">
        <f>R15</f>
        <v>#DIV/0!</v>
      </c>
      <c r="AE15" s="20" t="e">
        <f>IF(R17&lt;0.5,IF(R17&lt;0.01,IF(R17&lt;0.001,"***","**"),"*"),"")</f>
        <v>#DIV/0!</v>
      </c>
    </row>
    <row r="16" spans="3:31" ht="18.600000000000001" thickBot="1" x14ac:dyDescent="0.5">
      <c r="C16" s="3">
        <f>E8</f>
        <v>0</v>
      </c>
      <c r="D16" s="3" t="s">
        <v>0</v>
      </c>
      <c r="E16" s="1"/>
      <c r="F16" s="1"/>
      <c r="G16" s="1"/>
      <c r="H16" s="1"/>
      <c r="I16" s="1"/>
      <c r="J16" s="3">
        <f>SUM(E16:I16)</f>
        <v>0</v>
      </c>
    </row>
    <row r="17" spans="3:18" ht="18.600000000000001" thickBot="1" x14ac:dyDescent="0.5">
      <c r="D17" s="3" t="s">
        <v>1</v>
      </c>
      <c r="E17" s="3" t="e">
        <f>$J$16*(E18/$J$18)</f>
        <v>#DIV/0!</v>
      </c>
      <c r="F17" s="3" t="e">
        <f>$J$16*(F18/$J$18)</f>
        <v>#DIV/0!</v>
      </c>
      <c r="G17" s="3" t="e">
        <f>$J$16*(G18/$J$18)</f>
        <v>#DIV/0!</v>
      </c>
      <c r="H17" s="3" t="e">
        <f t="shared" ref="H17:I17" si="6">$J$16*(H18/$J$18)</f>
        <v>#DIV/0!</v>
      </c>
      <c r="I17" s="3" t="e">
        <f t="shared" si="6"/>
        <v>#DIV/0!</v>
      </c>
      <c r="J17" s="3" t="e">
        <f>SUM(E17:I17)</f>
        <v>#DIV/0!</v>
      </c>
      <c r="M17" s="21" t="s">
        <v>5</v>
      </c>
      <c r="N17" s="22" t="e">
        <f>2*(1-NORMSDIST(ABS(N14)))</f>
        <v>#DIV/0!</v>
      </c>
      <c r="O17" s="22" t="e">
        <f t="shared" ref="O17:R17" si="7">2*(1-NORMSDIST(ABS(O14)))</f>
        <v>#DIV/0!</v>
      </c>
      <c r="P17" s="22" t="e">
        <f t="shared" si="7"/>
        <v>#DIV/0!</v>
      </c>
      <c r="Q17" s="22" t="e">
        <f t="shared" si="7"/>
        <v>#DIV/0!</v>
      </c>
      <c r="R17" s="23" t="e">
        <f t="shared" si="7"/>
        <v>#DIV/0!</v>
      </c>
    </row>
    <row r="18" spans="3:18" ht="18.600000000000001" thickBot="1" x14ac:dyDescent="0.5">
      <c r="C18" s="3" t="s">
        <v>17</v>
      </c>
      <c r="D18" s="3" t="s">
        <v>0</v>
      </c>
      <c r="E18" s="3">
        <f>SUM(E14,E16)</f>
        <v>0</v>
      </c>
      <c r="F18" s="3">
        <f t="shared" ref="F18:G18" si="8">SUM(F14,F16)</f>
        <v>0</v>
      </c>
      <c r="G18" s="3">
        <f t="shared" si="8"/>
        <v>0</v>
      </c>
      <c r="H18" s="3">
        <f t="shared" ref="H18:I18" si="9">SUM(H14,H16)</f>
        <v>0</v>
      </c>
      <c r="I18" s="3">
        <f t="shared" si="9"/>
        <v>0</v>
      </c>
      <c r="J18" s="3">
        <f>SUM(E18:I18)</f>
        <v>0</v>
      </c>
      <c r="M18" s="16" t="s">
        <v>7</v>
      </c>
      <c r="N18" s="24" t="e">
        <f>IF(N17&lt;0.05,IF(N14&gt;0,"A1&gt;A2","A1&lt;A2"),"A1=A2")</f>
        <v>#DIV/0!</v>
      </c>
      <c r="O18" s="24" t="e">
        <f t="shared" ref="O18:R18" si="10">IF(O17&lt;0.05,IF(O14&gt;0,"A1&gt;A2","A1&lt;A2"),"A1=A2")</f>
        <v>#DIV/0!</v>
      </c>
      <c r="P18" s="24" t="e">
        <f t="shared" si="10"/>
        <v>#DIV/0!</v>
      </c>
      <c r="Q18" s="24" t="e">
        <f t="shared" si="10"/>
        <v>#DIV/0!</v>
      </c>
      <c r="R18" s="25" t="e">
        <f t="shared" si="10"/>
        <v>#DIV/0!</v>
      </c>
    </row>
    <row r="19" spans="3:18" x14ac:dyDescent="0.45">
      <c r="D19" s="3" t="s">
        <v>1</v>
      </c>
      <c r="E19" s="3" t="e">
        <f>(E18/$J$18)*$J$18</f>
        <v>#DIV/0!</v>
      </c>
      <c r="F19" s="3" t="e">
        <f>(F18/$J$18)*$J$18</f>
        <v>#DIV/0!</v>
      </c>
      <c r="G19" s="3" t="e">
        <f>(G18/$J$18)*$J$18</f>
        <v>#DIV/0!</v>
      </c>
      <c r="H19" s="3" t="e">
        <f t="shared" ref="H19:I19" si="11">(H18/$J$18)*$J$18</f>
        <v>#DIV/0!</v>
      </c>
      <c r="I19" s="3" t="e">
        <f t="shared" si="11"/>
        <v>#DIV/0!</v>
      </c>
      <c r="J19" s="3" t="e">
        <f>SUM(E19:I19)</f>
        <v>#DIV/0!</v>
      </c>
    </row>
    <row r="22" spans="3:18" x14ac:dyDescent="0.45">
      <c r="C22" s="5" t="s">
        <v>8</v>
      </c>
    </row>
    <row r="23" spans="3:18" x14ac:dyDescent="0.45">
      <c r="C23" s="3" t="s">
        <v>0</v>
      </c>
      <c r="D23" s="2"/>
      <c r="F23" s="3" t="s">
        <v>3</v>
      </c>
    </row>
    <row r="24" spans="3:18" x14ac:dyDescent="0.45">
      <c r="C24" s="3" t="s">
        <v>1</v>
      </c>
      <c r="D24" s="2"/>
      <c r="F24" s="12" t="e">
        <f>((D23-D24)/SQRT(D24))/SQRT((1-(D25/D27))*(1-(D26/D27)))</f>
        <v>#DIV/0!</v>
      </c>
    </row>
    <row r="25" spans="3:18" x14ac:dyDescent="0.45">
      <c r="C25" s="3" t="s">
        <v>11</v>
      </c>
      <c r="D25" s="2"/>
      <c r="F25" s="3" t="s">
        <v>6</v>
      </c>
    </row>
    <row r="26" spans="3:18" x14ac:dyDescent="0.45">
      <c r="C26" s="3" t="s">
        <v>12</v>
      </c>
      <c r="D26" s="2"/>
      <c r="F26" s="26" t="e">
        <f>2*(1-NORMSDIST(ABS(F24)))</f>
        <v>#DIV/0!</v>
      </c>
    </row>
    <row r="27" spans="3:18" x14ac:dyDescent="0.45">
      <c r="C27" s="3" t="s">
        <v>2</v>
      </c>
      <c r="D27" s="2"/>
    </row>
  </sheetData>
  <sheetProtection sheet="1" objects="1" scenarios="1"/>
  <mergeCells count="5">
    <mergeCell ref="V13:W13"/>
    <mergeCell ref="X13:Y13"/>
    <mergeCell ref="Z13:AA13"/>
    <mergeCell ref="AB13:AC13"/>
    <mergeCell ref="AD13:AE1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 Kuratomi</dc:creator>
  <cp:lastModifiedBy>Kei Kuratomi</cp:lastModifiedBy>
  <dcterms:created xsi:type="dcterms:W3CDTF">2022-06-02T10:26:37Z</dcterms:created>
  <dcterms:modified xsi:type="dcterms:W3CDTF">2022-12-26T10:48:47Z</dcterms:modified>
</cp:coreProperties>
</file>